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648265\Box\Publications\2020\11_MTMM_Buch_Michael_Eid\Mplus\Wideformat_Analyses\"/>
    </mc:Choice>
  </mc:AlternateContent>
  <xr:revisionPtr revIDLastSave="0" documentId="13_ncr:1_{0AEF0808-5582-422D-9C37-209E36E32DA5}" xr6:coauthVersionLast="45" xr6:coauthVersionMax="45" xr10:uidLastSave="{00000000-0000-0000-0000-000000000000}"/>
  <bookViews>
    <workbookView xWindow="-28920" yWindow="-120" windowWidth="29040" windowHeight="15840" xr2:uid="{AF95BBB4-6780-4323-9ECE-ACF9161864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7" i="1"/>
  <c r="K17" i="1"/>
  <c r="J17" i="1"/>
  <c r="O17" i="1" s="1"/>
  <c r="L17" i="1" l="1"/>
  <c r="N17" i="1"/>
  <c r="K7" i="1"/>
  <c r="J7" i="1"/>
  <c r="O7" i="1" s="1"/>
  <c r="L7" i="1" l="1"/>
  <c r="N7" i="1"/>
</calcChain>
</file>

<file path=xl/sharedStrings.xml><?xml version="1.0" encoding="utf-8"?>
<sst xmlns="http://schemas.openxmlformats.org/spreadsheetml/2006/main" count="42" uniqueCount="14">
  <si>
    <t>chi-square value</t>
  </si>
  <si>
    <t>df</t>
  </si>
  <si>
    <t>MLR scaling correction factor</t>
  </si>
  <si>
    <t>p-value</t>
  </si>
  <si>
    <t>RMSEA</t>
  </si>
  <si>
    <t>CFI</t>
  </si>
  <si>
    <t>TLI</t>
  </si>
  <si>
    <t>Sample size N</t>
  </si>
  <si>
    <t>I-SAT model</t>
  </si>
  <si>
    <t>I-NULL model</t>
  </si>
  <si>
    <t>Target model</t>
  </si>
  <si>
    <t>Target model: adjusted fit statistics</t>
  </si>
  <si>
    <t>Data example 1:  basic CFA model with correlated first-order factors and full invariance (MLR estimation, Table 5.1)</t>
  </si>
  <si>
    <t>Data example basic CTUM model  (MLR estimation, Table 5.2)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</si>
</sst>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0" borderId="0" xfId="0" applyFont="1"/>
    <xf numFmtId="0" fontId="2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57FB-8C02-411D-920C-103E1BFE7748}">
  <dimension ref="A1:O17"/>
  <sheetViews>
    <sheetView tabSelected="1" workbookViewId="0">
      <selection activeCell="F36" sqref="F36"/>
    </sheetView>
  </sheetViews>
  <sheetFormatPr defaultRowHeight="15" x14ac:dyDescent="0.25"/>
  <cols>
    <col min="1" max="1" width="15.140625" customWidth="1"/>
    <col min="3" max="3" width="28.28515625" customWidth="1"/>
    <col min="4" max="4" width="21.5703125" customWidth="1"/>
    <col min="6" max="6" width="29.7109375" customWidth="1"/>
    <col min="7" max="7" width="17.85546875" customWidth="1"/>
    <col min="9" max="9" width="26.5703125" customWidth="1"/>
    <col min="10" max="10" width="15.5703125" customWidth="1"/>
  </cols>
  <sheetData>
    <row r="1" spans="1:15" ht="21" x14ac:dyDescent="0.35">
      <c r="A1" s="4" t="s">
        <v>12</v>
      </c>
      <c r="B1" s="4"/>
      <c r="C1" s="4"/>
      <c r="D1" s="4"/>
    </row>
    <row r="3" spans="1:15" x14ac:dyDescent="0.25">
      <c r="A3" s="3" t="s">
        <v>7</v>
      </c>
    </row>
    <row r="4" spans="1:15" x14ac:dyDescent="0.25">
      <c r="A4">
        <v>375</v>
      </c>
    </row>
    <row r="5" spans="1:15" x14ac:dyDescent="0.25">
      <c r="A5" s="3" t="s">
        <v>9</v>
      </c>
      <c r="B5" s="3"/>
      <c r="C5" s="3"/>
      <c r="D5" s="3" t="s">
        <v>8</v>
      </c>
      <c r="E5" s="3"/>
      <c r="F5" s="3"/>
      <c r="G5" s="3" t="s">
        <v>10</v>
      </c>
      <c r="H5" s="3"/>
      <c r="I5" s="3"/>
      <c r="J5" s="5" t="s">
        <v>11</v>
      </c>
      <c r="K5" s="5"/>
      <c r="L5" s="5"/>
      <c r="M5" s="3"/>
      <c r="N5" s="3"/>
      <c r="O5" s="3"/>
    </row>
    <row r="6" spans="1:15" x14ac:dyDescent="0.25">
      <c r="A6" s="3" t="s">
        <v>0</v>
      </c>
      <c r="B6" s="3" t="s">
        <v>1</v>
      </c>
      <c r="C6" s="3" t="s">
        <v>2</v>
      </c>
      <c r="D6" s="3" t="s">
        <v>0</v>
      </c>
      <c r="E6" s="3" t="s">
        <v>1</v>
      </c>
      <c r="F6" s="3" t="s">
        <v>2</v>
      </c>
      <c r="G6" s="3" t="s">
        <v>0</v>
      </c>
      <c r="H6" s="3" t="s">
        <v>1</v>
      </c>
      <c r="I6" s="3" t="s">
        <v>2</v>
      </c>
      <c r="J6" s="5" t="s">
        <v>0</v>
      </c>
      <c r="K6" s="5" t="s">
        <v>1</v>
      </c>
      <c r="L6" s="5" t="s">
        <v>3</v>
      </c>
      <c r="M6" s="5" t="s">
        <v>4</v>
      </c>
      <c r="N6" s="5" t="s">
        <v>5</v>
      </c>
      <c r="O6" s="5" t="s">
        <v>6</v>
      </c>
    </row>
    <row r="7" spans="1:15" x14ac:dyDescent="0.25">
      <c r="A7">
        <v>1372.7809999999999</v>
      </c>
      <c r="B7">
        <v>55</v>
      </c>
      <c r="C7">
        <v>1.0874999999999999</v>
      </c>
      <c r="D7">
        <v>25.785</v>
      </c>
      <c r="E7">
        <v>30</v>
      </c>
      <c r="F7">
        <v>1.1201000000000001</v>
      </c>
      <c r="G7">
        <v>50.798000000000002</v>
      </c>
      <c r="H7">
        <v>46</v>
      </c>
      <c r="I7">
        <v>1.0730999999999999</v>
      </c>
      <c r="J7" s="2">
        <f>(G7*I7-D7*F7)*(H7-E7)/(H7*I7-E7*F7)</f>
        <v>26.020513515571455</v>
      </c>
      <c r="K7" s="1">
        <f>H7-E7</f>
        <v>16</v>
      </c>
      <c r="L7" s="2">
        <f>_xlfn.CHISQ.DIST.RT(J7,K7)</f>
        <v>5.3740291878771045E-2</v>
      </c>
      <c r="M7" s="2">
        <f>SQRT(((MAX(0,(J7/K7)-1)))/(A4-1))</f>
        <v>4.0921278760684743E-2</v>
      </c>
      <c r="N7" s="2">
        <f>1-(MAX((J7-K7),0)/MAX((J7-K7),(A7-B7),0))</f>
        <v>0.99239591896106294</v>
      </c>
      <c r="O7" s="2">
        <f>(A7/B7-J7/K7)/(A7/B7-1)</f>
        <v>0.97386097142865402</v>
      </c>
    </row>
    <row r="11" spans="1:15" ht="21" x14ac:dyDescent="0.35">
      <c r="A11" s="4" t="s">
        <v>13</v>
      </c>
    </row>
    <row r="13" spans="1:15" x14ac:dyDescent="0.25">
      <c r="A13" s="3" t="s">
        <v>7</v>
      </c>
    </row>
    <row r="14" spans="1:15" x14ac:dyDescent="0.25">
      <c r="A14">
        <v>375</v>
      </c>
    </row>
    <row r="15" spans="1:15" x14ac:dyDescent="0.25">
      <c r="A15" s="3" t="s">
        <v>9</v>
      </c>
      <c r="B15" s="3"/>
      <c r="C15" s="3"/>
      <c r="D15" s="3" t="s">
        <v>8</v>
      </c>
      <c r="E15" s="3"/>
      <c r="F15" s="3"/>
      <c r="G15" s="3" t="s">
        <v>10</v>
      </c>
      <c r="H15" s="3"/>
      <c r="I15" s="3"/>
      <c r="J15" s="5" t="s">
        <v>11</v>
      </c>
      <c r="K15" s="5"/>
      <c r="L15" s="5"/>
      <c r="M15" s="3"/>
      <c r="N15" s="3"/>
      <c r="O15" s="3"/>
    </row>
    <row r="16" spans="1:15" x14ac:dyDescent="0.25">
      <c r="A16" s="3" t="s">
        <v>0</v>
      </c>
      <c r="B16" s="3" t="s">
        <v>1</v>
      </c>
      <c r="C16" s="3" t="s">
        <v>2</v>
      </c>
      <c r="D16" s="3" t="s">
        <v>0</v>
      </c>
      <c r="E16" s="3" t="s">
        <v>1</v>
      </c>
      <c r="F16" s="3" t="s">
        <v>2</v>
      </c>
      <c r="G16" s="3" t="s">
        <v>0</v>
      </c>
      <c r="H16" s="3" t="s">
        <v>1</v>
      </c>
      <c r="I16" s="3" t="s">
        <v>2</v>
      </c>
      <c r="J16" s="5" t="s">
        <v>0</v>
      </c>
      <c r="K16" s="5" t="s">
        <v>1</v>
      </c>
      <c r="L16" s="5" t="s">
        <v>3</v>
      </c>
      <c r="M16" s="5" t="s">
        <v>4</v>
      </c>
      <c r="N16" s="5" t="s">
        <v>5</v>
      </c>
      <c r="O16" s="5" t="s">
        <v>6</v>
      </c>
    </row>
    <row r="17" spans="1:15" x14ac:dyDescent="0.25">
      <c r="A17">
        <v>1372.7809999999999</v>
      </c>
      <c r="B17">
        <v>55</v>
      </c>
      <c r="C17">
        <v>1.0874999999999999</v>
      </c>
      <c r="D17">
        <v>25.785</v>
      </c>
      <c r="E17">
        <v>30</v>
      </c>
      <c r="F17">
        <v>1.1201000000000001</v>
      </c>
      <c r="G17">
        <v>38.387999999999998</v>
      </c>
      <c r="H17">
        <v>43</v>
      </c>
      <c r="I17">
        <v>1.0721000000000001</v>
      </c>
      <c r="J17" s="2">
        <f>(G17*I17-D17*F17)*(H17-E17)/(H17*I17-E17*F17)</f>
        <v>12.767713978219293</v>
      </c>
      <c r="K17" s="1">
        <f>H17-E17</f>
        <v>13</v>
      </c>
      <c r="L17" s="2">
        <f>_xlfn.CHISQ.DIST.RT(J17,K17)</f>
        <v>0.46591006429572279</v>
      </c>
      <c r="M17" s="2">
        <f>SQRT(((MAX(0,(J17/K17)-1)))/(A14-1))</f>
        <v>0</v>
      </c>
      <c r="N17" s="2">
        <f>1-(MAX((J17-K17),0)/MAX((J17-K17),(A17-B17),0))</f>
        <v>1</v>
      </c>
      <c r="O17" s="2">
        <f>(A17/B17-J17/K17)/(A17/B17-1)</f>
        <v>1.0007457601480729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Geiser</dc:creator>
  <cp:lastModifiedBy>Christian Geiser</cp:lastModifiedBy>
  <dcterms:created xsi:type="dcterms:W3CDTF">2020-11-13T22:22:01Z</dcterms:created>
  <dcterms:modified xsi:type="dcterms:W3CDTF">2020-11-16T19:04:16Z</dcterms:modified>
</cp:coreProperties>
</file>